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A135DB5-0A74-4896-8F37-15D32535E5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 г.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4" l="1"/>
  <c r="D119" i="4" s="1"/>
  <c r="D124" i="4" s="1"/>
  <c r="C95" i="4"/>
  <c r="C119" i="4" s="1"/>
  <c r="C124" i="4" s="1"/>
  <c r="D78" i="4"/>
  <c r="C78" i="4"/>
  <c r="D61" i="4"/>
  <c r="C61" i="4"/>
  <c r="D52" i="4"/>
  <c r="C52" i="4"/>
  <c r="D41" i="4"/>
  <c r="C41" i="4"/>
  <c r="C42" i="4" s="1"/>
  <c r="D129" i="4" l="1"/>
  <c r="D79" i="4"/>
  <c r="C79" i="4"/>
  <c r="D42" i="4"/>
</calcChain>
</file>

<file path=xl/sharedStrings.xml><?xml version="1.0" encoding="utf-8"?>
<sst xmlns="http://schemas.openxmlformats.org/spreadsheetml/2006/main" count="199" uniqueCount="184">
  <si>
    <t>Открытое акционерное общество "Слуцкпромбурвод"</t>
  </si>
  <si>
    <t>Учетный номер плательщика: 600043776. Вид экономической деятельности: 42210</t>
  </si>
  <si>
    <t>Активы</t>
  </si>
  <si>
    <t>код строки</t>
  </si>
  <si>
    <t xml:space="preserve">Основные средства </t>
  </si>
  <si>
    <t>Нематериальные активы</t>
  </si>
  <si>
    <t>материальные активы</t>
  </si>
  <si>
    <t xml:space="preserve">Доходные вложения в  </t>
  </si>
  <si>
    <t>Вложения в долгосрочные активы</t>
  </si>
  <si>
    <t>Долгосрочные финансовые вложения</t>
  </si>
  <si>
    <t>Отложенные налоговые активы</t>
  </si>
  <si>
    <t>Долгосрочная дебиторская задолженность</t>
  </si>
  <si>
    <t>Прочие долгосрочные активы</t>
  </si>
  <si>
    <t>1.       Долгосрочные активы</t>
  </si>
  <si>
    <t>2.       Краткосрочные активы</t>
  </si>
  <si>
    <t>Запасы</t>
  </si>
  <si>
    <t xml:space="preserve">в т.ч.                  материалы </t>
  </si>
  <si>
    <t xml:space="preserve">       животные на выращивании и откорме</t>
  </si>
  <si>
    <t xml:space="preserve">       незавершенное производство</t>
  </si>
  <si>
    <t xml:space="preserve">       готовая продукция и товары</t>
  </si>
  <si>
    <t xml:space="preserve">       товары отгруженные</t>
  </si>
  <si>
    <t xml:space="preserve">       прочие запасы</t>
  </si>
  <si>
    <t xml:space="preserve">Долгосрочные активы, предназначенные </t>
  </si>
  <si>
    <t>для реализации</t>
  </si>
  <si>
    <t>Расходы будущих периодов</t>
  </si>
  <si>
    <t xml:space="preserve">Налог на добавленную стоимость по  </t>
  </si>
  <si>
    <t>приобретенным товарам, работам, услугам</t>
  </si>
  <si>
    <t>Краткосрочная дебиторская задолженность</t>
  </si>
  <si>
    <t>Краткосрочные финансовы вложения</t>
  </si>
  <si>
    <t>Денежные средства и их эквиваленты</t>
  </si>
  <si>
    <t>Прочие краткосрочные активы</t>
  </si>
  <si>
    <t>Итого по разделу 2</t>
  </si>
  <si>
    <t>БАЛАНС</t>
  </si>
  <si>
    <t>3.   Собственый капитал</t>
  </si>
  <si>
    <t>Итого по разделу 1</t>
  </si>
  <si>
    <t>Уставный капитал</t>
  </si>
  <si>
    <t>Неоплаченная часть уставного капитала</t>
  </si>
  <si>
    <r>
      <t>Собственные акции (</t>
    </r>
    <r>
      <rPr>
        <sz val="7"/>
        <color theme="1"/>
        <rFont val="Calibri"/>
        <family val="2"/>
        <charset val="204"/>
        <scheme val="minor"/>
      </rPr>
      <t>доли в уставном капитале)</t>
    </r>
  </si>
  <si>
    <t>Резервный капитал</t>
  </si>
  <si>
    <t>Добавочный капитал</t>
  </si>
  <si>
    <r>
      <t xml:space="preserve">Нераспределенная прибыль </t>
    </r>
    <r>
      <rPr>
        <sz val="7"/>
        <color theme="1"/>
        <rFont val="Calibri"/>
        <family val="2"/>
        <charset val="204"/>
        <scheme val="minor"/>
      </rPr>
      <t>(непокрытый убыток</t>
    </r>
    <r>
      <rPr>
        <sz val="8"/>
        <color theme="1"/>
        <rFont val="Calibri"/>
        <family val="2"/>
        <charset val="204"/>
        <scheme val="minor"/>
      </rPr>
      <t>)</t>
    </r>
  </si>
  <si>
    <t>Чистая прибыль (убыток) отчетного периода</t>
  </si>
  <si>
    <t xml:space="preserve">Целевое финансирование </t>
  </si>
  <si>
    <t>Итого по разделу 3</t>
  </si>
  <si>
    <t>4. Долгосрочные обязательства</t>
  </si>
  <si>
    <t>Долгосрочные кредиты и займы</t>
  </si>
  <si>
    <t>Долгосрочные обязательства по лизинговым</t>
  </si>
  <si>
    <t>платежам</t>
  </si>
  <si>
    <t xml:space="preserve">Отложенные налоговые обязательства </t>
  </si>
  <si>
    <t>Доходы будущих периодов</t>
  </si>
  <si>
    <t>Резервы предстоящих платежей</t>
  </si>
  <si>
    <t>Прочие долгосрочные обязательсва</t>
  </si>
  <si>
    <t>Итого по разделу 4</t>
  </si>
  <si>
    <t xml:space="preserve">           в т.ч. инвестиционная недаижимость</t>
  </si>
  <si>
    <t xml:space="preserve">          предметы финансовой аренды (лизинга)</t>
  </si>
  <si>
    <t xml:space="preserve">          прочие доходные вложения </t>
  </si>
  <si>
    <t xml:space="preserve">          в материальные активы</t>
  </si>
  <si>
    <t xml:space="preserve">5. Краткосрочные обязательства </t>
  </si>
  <si>
    <t>Краткосрочные кредиты и займы</t>
  </si>
  <si>
    <t>Краткосрочная часть долгосрочных обязательств</t>
  </si>
  <si>
    <t>Краткосрочная кредиторская задолженность</t>
  </si>
  <si>
    <t xml:space="preserve">в т.ч.  поставщикам, подрядчикам, исполнителям </t>
  </si>
  <si>
    <t xml:space="preserve"> по авансам полученным</t>
  </si>
  <si>
    <t>по налогам и сборам</t>
  </si>
  <si>
    <t>по социальному страхованию и обеспечению</t>
  </si>
  <si>
    <t>по оплате труда</t>
  </si>
  <si>
    <t>по лизинговым платежам</t>
  </si>
  <si>
    <t>собственнику имущества  (учредителям, участникам)</t>
  </si>
  <si>
    <t>прочим кредиторам</t>
  </si>
  <si>
    <t>Обязательства предназначенные  для реализации</t>
  </si>
  <si>
    <t>Прочие краткосрочные обязательства</t>
  </si>
  <si>
    <t>Итого по разделу 5</t>
  </si>
  <si>
    <t>Наименование  показателей</t>
  </si>
  <si>
    <t>январь -</t>
  </si>
  <si>
    <t xml:space="preserve">Выручка от реализации продукции, товаров, </t>
  </si>
  <si>
    <t>работ, услуг</t>
  </si>
  <si>
    <t>Себестоимость реализованной продукции, товаров,</t>
  </si>
  <si>
    <t>Валовая прибыль (010-020)</t>
  </si>
  <si>
    <t>Управленческие расходы</t>
  </si>
  <si>
    <t>Расходы на реализацию</t>
  </si>
  <si>
    <t>Прибыль (убыток) от реализации, товаров,</t>
  </si>
  <si>
    <t>работ, услуг   (030-040-050)</t>
  </si>
  <si>
    <t>Прочие доходы по текущей деятельности</t>
  </si>
  <si>
    <t>Прочие расходы по текущей деятельности</t>
  </si>
  <si>
    <t>Прибыль (убыток) от текущей деятельности</t>
  </si>
  <si>
    <t>(+-060+070-080)</t>
  </si>
  <si>
    <t>Доходы по инвестиционной деятельности</t>
  </si>
  <si>
    <t>териальных активов и других долгосрочных активов</t>
  </si>
  <si>
    <t>в т.ч. доходы от выбытия основных средств, нема-</t>
  </si>
  <si>
    <t>других организаций</t>
  </si>
  <si>
    <t xml:space="preserve">доходы от участия в уставном капитале </t>
  </si>
  <si>
    <t>проценты к получению</t>
  </si>
  <si>
    <t>прочие доходы по инвестиционной  деятельности</t>
  </si>
  <si>
    <t>Расходы по инвестиционной деятельности</t>
  </si>
  <si>
    <t>в т.ч. расходы от выбытия основных средств, нема-</t>
  </si>
  <si>
    <t>прочие расходы по инвестиционной деятельности</t>
  </si>
  <si>
    <t>Доходы по финансовой деятельностити</t>
  </si>
  <si>
    <t>и обязательств</t>
  </si>
  <si>
    <t xml:space="preserve">       в т.ч. курсовые разницы от пересчета активов</t>
  </si>
  <si>
    <t>прочие доходы по финансовой деятельности</t>
  </si>
  <si>
    <t>Расходы по финансовой деятельности</t>
  </si>
  <si>
    <t xml:space="preserve">           в т.ч. проценты к уплате</t>
  </si>
  <si>
    <t xml:space="preserve">          курсовые разницы от пересчета  активов </t>
  </si>
  <si>
    <t xml:space="preserve">          и обязательств</t>
  </si>
  <si>
    <t xml:space="preserve">           прочие расходы по финансовой деятельности</t>
  </si>
  <si>
    <t xml:space="preserve">Прибыль (убыток) от инвестиционной, финансовой </t>
  </si>
  <si>
    <t>Прибыль до налогооблажения (+-090+-150)</t>
  </si>
  <si>
    <t>Налог на прибыль</t>
  </si>
  <si>
    <t>Изменение отложенных налоговых активов</t>
  </si>
  <si>
    <t>Изменение отложенных налоговых обязательств</t>
  </si>
  <si>
    <t>Прочие налоги и сборы, исчисляемые из прибыли</t>
  </si>
  <si>
    <t>Чистая прибыль (убыток) (160-170+180+190-200)</t>
  </si>
  <si>
    <t>Результат от переоценки долгосрочных активов,</t>
  </si>
  <si>
    <t>Результат от прочих операций, не включаемый</t>
  </si>
  <si>
    <t>в чистую прибыль (убыток)</t>
  </si>
  <si>
    <t>Совокупная прибыль (убыток)  (210+220+230)</t>
  </si>
  <si>
    <t>Базовая прибыль (убыток) на акцию</t>
  </si>
  <si>
    <t>Разводненная прибыль на акцию</t>
  </si>
  <si>
    <t>Вид собственности</t>
  </si>
  <si>
    <t>Кол-во акций, шт</t>
  </si>
  <si>
    <t>Доля в УФ,%</t>
  </si>
  <si>
    <t>ед. изм.</t>
  </si>
  <si>
    <t>период</t>
  </si>
  <si>
    <t>За отчетный</t>
  </si>
  <si>
    <t>За аналогичный</t>
  </si>
  <si>
    <t>период прошл. года</t>
  </si>
  <si>
    <t>Начислено на выплату дивидендов</t>
  </si>
  <si>
    <t>в данном отчетном периоде</t>
  </si>
  <si>
    <t xml:space="preserve">Фактически выплаченные дивиденды </t>
  </si>
  <si>
    <t>руб.</t>
  </si>
  <si>
    <t>рублей</t>
  </si>
  <si>
    <t xml:space="preserve">Дивиденды,фактически выплаченные </t>
  </si>
  <si>
    <t>Обеспеченность акции имуществом</t>
  </si>
  <si>
    <t>общества</t>
  </si>
  <si>
    <t>Кол-во простых акций, находящихся</t>
  </si>
  <si>
    <t>на балансе общества</t>
  </si>
  <si>
    <t>штук</t>
  </si>
  <si>
    <t>чел.</t>
  </si>
  <si>
    <t xml:space="preserve">процентов выручки от реализации товаров, продукции, работ, услуг (только в составе </t>
  </si>
  <si>
    <t>корпоративного поведения.</t>
  </si>
  <si>
    <t>ед. измерения: тыс. руб. Адрес: 223610 г. Слуцк ул. Базарная,50</t>
  </si>
  <si>
    <t xml:space="preserve">в т.ч. </t>
  </si>
  <si>
    <r>
      <t>юридических лиц</t>
    </r>
    <r>
      <rPr>
        <u/>
        <sz val="11"/>
        <color theme="1"/>
        <rFont val="Calibri"/>
        <family val="2"/>
        <charset val="204"/>
        <scheme val="minor"/>
      </rPr>
      <t xml:space="preserve"> -  1</t>
    </r>
    <r>
      <rPr>
        <sz val="11"/>
        <color theme="1"/>
        <rFont val="Calibri"/>
        <family val="2"/>
        <charset val="204"/>
        <scheme val="minor"/>
      </rPr>
      <t xml:space="preserve">, из них нерезидентов Республики Беларусь -  ____, </t>
    </r>
  </si>
  <si>
    <r>
      <rPr>
        <b/>
        <sz val="11"/>
        <color theme="1"/>
        <rFont val="Calibri"/>
        <family val="2"/>
        <charset val="204"/>
        <scheme val="minor"/>
      </rPr>
      <t>5.</t>
    </r>
    <r>
      <rPr>
        <sz val="11"/>
        <color theme="1"/>
        <rFont val="Calibri"/>
        <family val="2"/>
        <charset val="204"/>
        <scheme val="minor"/>
      </rPr>
      <t xml:space="preserve"> Количество акционеров - всего</t>
    </r>
  </si>
  <si>
    <t xml:space="preserve">6.  Информация  о дивидендах и акциях </t>
  </si>
  <si>
    <t>Наименование  показателя</t>
  </si>
  <si>
    <t xml:space="preserve">Дивиденды, приходящиеся на одну простую </t>
  </si>
  <si>
    <t>(обыкновенную) акцию (включая налоги)</t>
  </si>
  <si>
    <t xml:space="preserve">на одну простую (обыкновенную)акцию </t>
  </si>
  <si>
    <t>(включая налоги)</t>
  </si>
  <si>
    <t>Период, за который выплачивались дивиденды</t>
  </si>
  <si>
    <t>год</t>
  </si>
  <si>
    <t>х</t>
  </si>
  <si>
    <t>Дата принятия решений о выплате дивидендов</t>
  </si>
  <si>
    <t>число, месяц</t>
  </si>
  <si>
    <t>Срок выплаты дивидендов</t>
  </si>
  <si>
    <r>
      <rPr>
        <b/>
        <sz val="9"/>
        <color theme="1"/>
        <rFont val="Calibri"/>
        <family val="2"/>
        <charset val="204"/>
        <scheme val="minor"/>
      </rPr>
      <t>8.</t>
    </r>
    <r>
      <rPr>
        <sz val="9"/>
        <color theme="1"/>
        <rFont val="Calibri"/>
        <family val="2"/>
        <charset val="204"/>
        <scheme val="minor"/>
      </rPr>
      <t xml:space="preserve"> Среднесписочная численность работающих</t>
    </r>
  </si>
  <si>
    <r>
      <t xml:space="preserve">9. </t>
    </r>
    <r>
      <rPr>
        <sz val="10"/>
        <color theme="1"/>
        <rFont val="Calibri"/>
        <family val="2"/>
        <charset val="204"/>
        <scheme val="minor"/>
      </rPr>
      <t xml:space="preserve">Основные виды продукции или виды деятельности, по которым получено двадцать и более </t>
    </r>
  </si>
  <si>
    <r>
      <t xml:space="preserve">10.  </t>
    </r>
    <r>
      <rPr>
        <sz val="10"/>
        <color theme="1"/>
        <rFont val="Calibri"/>
        <family val="2"/>
        <charset val="204"/>
        <scheme val="minor"/>
      </rPr>
      <t xml:space="preserve">Дата проведения годового общего  собрания акционеров, на котором утверждался </t>
    </r>
  </si>
  <si>
    <r>
      <t xml:space="preserve">13. </t>
    </r>
    <r>
      <rPr>
        <sz val="10"/>
        <color theme="1"/>
        <rFont val="Calibri"/>
        <family val="2"/>
        <charset val="204"/>
        <scheme val="minor"/>
      </rPr>
      <t>Сведения о применении эмитентом правил корпоративного поведения (только в составе</t>
    </r>
  </si>
  <si>
    <r>
      <rPr>
        <b/>
        <sz val="10"/>
        <color theme="1"/>
        <rFont val="Calibri"/>
        <family val="2"/>
        <charset val="204"/>
        <scheme val="minor"/>
      </rPr>
      <t xml:space="preserve">14. </t>
    </r>
    <r>
      <rPr>
        <sz val="10"/>
        <color theme="1"/>
        <rFont val="Calibri"/>
        <family val="2"/>
        <charset val="204"/>
        <scheme val="minor"/>
      </rPr>
      <t>Адрес афициального сайта ОАО в глобальной компьютерной сети Интернет</t>
    </r>
  </si>
  <si>
    <t xml:space="preserve">тыс. </t>
  </si>
  <si>
    <t>не включаемый в чистую прибыль (убыток)</t>
  </si>
  <si>
    <t>тыс. руб.</t>
  </si>
  <si>
    <t>и иной деятельности (100-110+120-130)</t>
  </si>
  <si>
    <t>коммунальная</t>
  </si>
  <si>
    <t>burim-vse.by</t>
  </si>
  <si>
    <t>годового отчета): Строительство трубопроводов (42210)</t>
  </si>
  <si>
    <t>Организационно-правовая форма: частная. Орган управления: Слуцкий РИК</t>
  </si>
  <si>
    <r>
      <t xml:space="preserve">4. </t>
    </r>
    <r>
      <rPr>
        <sz val="11"/>
        <color theme="1"/>
        <rFont val="Calibri"/>
        <family val="2"/>
        <charset val="204"/>
        <scheme val="minor"/>
      </rPr>
      <t>Доля государства в уставном фонде  эмитента  50,0054 (всего в %), в т. ч.</t>
    </r>
  </si>
  <si>
    <t>Бухгалтерский баланс на 31 декабря 2022 года</t>
  </si>
  <si>
    <t xml:space="preserve">на  31.12.2022 г. </t>
  </si>
  <si>
    <t>на 31.12.2021 г.</t>
  </si>
  <si>
    <t>Отчет о прибылях и убытках за январь-декабрь 2022 года</t>
  </si>
  <si>
    <t>декабрь  2022г.</t>
  </si>
  <si>
    <t>декабрь  2021 г.</t>
  </si>
  <si>
    <t>Информация к годовой отчетности ОАО "Слуцкпромбурвод" за 2022 год</t>
  </si>
  <si>
    <t>физических лиц - 151, из них нерезидентов Республики Беларусь  _______</t>
  </si>
  <si>
    <t>2019-2021</t>
  </si>
  <si>
    <t>25.03.2022г.</t>
  </si>
  <si>
    <t>до 31.12.2022г.</t>
  </si>
  <si>
    <t>годовой бухгалтерский баланс за отчетный 2022  год:   24.03.2023 года</t>
  </si>
  <si>
    <t xml:space="preserve">годового отчета) ОАО "Слуцкпромбурвод" в своей деятельности руководствуется сводом правил </t>
  </si>
  <si>
    <t>По моему мнению, прилагаемая годовая бухгалтерская отчетность достоверно во всех существенных аспектах отражает финансовое положение ОАО "Слуцкпробурвод" по состоянию на 31 декабря 2022 года, финансовые результаты ее деятельности и изменение ее финансового положения, в том числе движение денежных средств за год, закончившийся на указанную дату, в соответствии с законодательством Республики Беларусь.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</si>
</sst>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/>
    <xf numFmtId="0" fontId="1" fillId="0" borderId="5" xfId="0" applyFont="1" applyBorder="1"/>
    <xf numFmtId="0" fontId="1" fillId="0" borderId="2" xfId="0" applyFont="1" applyFill="1" applyBorder="1"/>
    <xf numFmtId="0" fontId="1" fillId="0" borderId="5" xfId="0" applyFont="1" applyFill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2" fillId="0" borderId="8" xfId="0" applyFont="1" applyBorder="1"/>
    <xf numFmtId="0" fontId="1" fillId="0" borderId="8" xfId="0" applyFont="1" applyBorder="1"/>
    <xf numFmtId="0" fontId="3" fillId="0" borderId="8" xfId="0" applyFont="1" applyBorder="1"/>
    <xf numFmtId="0" fontId="1" fillId="0" borderId="8" xfId="0" applyFont="1" applyFill="1" applyBorder="1"/>
    <xf numFmtId="0" fontId="0" fillId="0" borderId="10" xfId="0" applyBorder="1"/>
    <xf numFmtId="0" fontId="6" fillId="0" borderId="1" xfId="0" applyFont="1" applyBorder="1"/>
    <xf numFmtId="0" fontId="6" fillId="0" borderId="13" xfId="0" applyFont="1" applyBorder="1"/>
    <xf numFmtId="0" fontId="6" fillId="0" borderId="12" xfId="0" applyFont="1" applyBorder="1"/>
    <xf numFmtId="0" fontId="6" fillId="0" borderId="12" xfId="0" applyFont="1" applyFill="1" applyBorder="1"/>
    <xf numFmtId="0" fontId="6" fillId="0" borderId="5" xfId="0" applyFont="1" applyFill="1" applyBorder="1"/>
    <xf numFmtId="0" fontId="6" fillId="0" borderId="15" xfId="0" applyFont="1" applyFill="1" applyBorder="1"/>
    <xf numFmtId="0" fontId="6" fillId="0" borderId="3" xfId="0" applyFont="1" applyBorder="1" applyAlignment="1"/>
    <xf numFmtId="0" fontId="6" fillId="0" borderId="15" xfId="0" applyFont="1" applyBorder="1"/>
    <xf numFmtId="0" fontId="6" fillId="0" borderId="5" xfId="0" applyFont="1" applyBorder="1"/>
    <xf numFmtId="0" fontId="6" fillId="0" borderId="2" xfId="0" applyFont="1" applyFill="1" applyBorder="1"/>
    <xf numFmtId="0" fontId="6" fillId="0" borderId="13" xfId="0" applyFont="1" applyFill="1" applyBorder="1"/>
    <xf numFmtId="0" fontId="6" fillId="0" borderId="1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1" fillId="0" borderId="12" xfId="0" applyNumberFormat="1" applyFont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4" xfId="0" applyFont="1" applyBorder="1" applyAlignment="1"/>
    <xf numFmtId="0" fontId="8" fillId="0" borderId="0" xfId="0" applyFont="1" applyFill="1" applyBorder="1" applyAlignment="1"/>
    <xf numFmtId="0" fontId="6" fillId="0" borderId="15" xfId="0" applyFont="1" applyBorder="1" applyAlignment="1">
      <alignment horizontal="center"/>
    </xf>
    <xf numFmtId="0" fontId="10" fillId="0" borderId="11" xfId="0" applyFont="1" applyFill="1" applyBorder="1"/>
    <xf numFmtId="0" fontId="10" fillId="0" borderId="12" xfId="0" applyFont="1" applyFill="1" applyBorder="1"/>
    <xf numFmtId="0" fontId="10" fillId="0" borderId="13" xfId="0" applyFont="1" applyBorder="1"/>
    <xf numFmtId="14" fontId="10" fillId="0" borderId="1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3" xfId="0" applyFont="1" applyBorder="1"/>
    <xf numFmtId="0" fontId="1" fillId="0" borderId="12" xfId="0" applyFont="1" applyBorder="1"/>
    <xf numFmtId="0" fontId="2" fillId="0" borderId="0" xfId="0" applyFont="1" applyFill="1" applyBorder="1" applyAlignment="1"/>
    <xf numFmtId="0" fontId="1" fillId="0" borderId="1" xfId="0" applyFont="1" applyFill="1" applyBorder="1"/>
    <xf numFmtId="0" fontId="1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1" fillId="0" borderId="0" xfId="0" applyFont="1" applyAlignment="1"/>
    <xf numFmtId="0" fontId="3" fillId="0" borderId="0" xfId="0" applyFont="1" applyAlignment="1"/>
    <xf numFmtId="0" fontId="2" fillId="0" borderId="8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8" fillId="0" borderId="0" xfId="0" applyFont="1" applyAlignment="1"/>
    <xf numFmtId="0" fontId="6" fillId="0" borderId="8" xfId="0" applyFont="1" applyBorder="1" applyAlignment="1"/>
    <xf numFmtId="0" fontId="6" fillId="0" borderId="10" xfId="0" applyFont="1" applyBorder="1" applyAlignment="1"/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6" fillId="0" borderId="13" xfId="0" applyFont="1" applyBorder="1" applyAlignment="1"/>
    <xf numFmtId="0" fontId="6" fillId="0" borderId="12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2" fillId="0" borderId="2" xfId="0" applyFont="1" applyFill="1" applyBorder="1" applyAlignment="1"/>
    <xf numFmtId="0" fontId="2" fillId="0" borderId="3" xfId="0" applyFont="1" applyBorder="1" applyAlignment="1"/>
    <xf numFmtId="0" fontId="0" fillId="0" borderId="6" xfId="0" applyBorder="1" applyAlignment="1"/>
    <xf numFmtId="0" fontId="8" fillId="0" borderId="0" xfId="0" applyFont="1" applyFill="1" applyBorder="1" applyAlignment="1">
      <alignment vertical="center" wrapText="1"/>
    </xf>
    <xf numFmtId="0" fontId="0" fillId="0" borderId="0" xfId="0" applyAlignment="1"/>
    <xf numFmtId="0" fontId="2" fillId="0" borderId="0" xfId="0" applyFont="1" applyAlignment="1"/>
    <xf numFmtId="0" fontId="8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3"/>
  <sheetViews>
    <sheetView tabSelected="1" topLeftCell="A133" workbookViewId="0">
      <selection activeCell="O170" sqref="O170"/>
    </sheetView>
  </sheetViews>
  <sheetFormatPr defaultRowHeight="15" x14ac:dyDescent="0.25"/>
  <cols>
    <col min="1" max="1" width="36.5703125" customWidth="1"/>
    <col min="2" max="3" width="11" customWidth="1"/>
    <col min="4" max="4" width="11.42578125" customWidth="1"/>
    <col min="5" max="5" width="10.28515625" customWidth="1"/>
    <col min="6" max="6" width="7.42578125" customWidth="1"/>
  </cols>
  <sheetData>
    <row r="2" spans="1:7" x14ac:dyDescent="0.25">
      <c r="A2" s="99" t="s">
        <v>0</v>
      </c>
      <c r="B2" s="99"/>
      <c r="C2" s="99"/>
      <c r="D2" s="99"/>
      <c r="E2" s="99"/>
      <c r="F2" s="99"/>
      <c r="G2" s="1"/>
    </row>
    <row r="3" spans="1:7" x14ac:dyDescent="0.25">
      <c r="A3" s="99" t="s">
        <v>1</v>
      </c>
      <c r="B3" s="99"/>
      <c r="C3" s="99"/>
      <c r="D3" s="99"/>
      <c r="E3" s="99"/>
      <c r="F3" s="99"/>
      <c r="G3" s="99"/>
    </row>
    <row r="4" spans="1:7" x14ac:dyDescent="0.25">
      <c r="A4" s="99" t="s">
        <v>168</v>
      </c>
      <c r="B4" s="99"/>
      <c r="C4" s="99"/>
      <c r="D4" s="99"/>
      <c r="E4" s="99"/>
      <c r="F4" s="99"/>
      <c r="G4" s="99"/>
    </row>
    <row r="5" spans="1:7" x14ac:dyDescent="0.25">
      <c r="A5" s="99" t="s">
        <v>140</v>
      </c>
      <c r="B5" s="99"/>
      <c r="C5" s="99"/>
      <c r="D5" s="99"/>
      <c r="E5" s="99"/>
      <c r="F5" s="99"/>
      <c r="G5" s="1"/>
    </row>
    <row r="6" spans="1:7" x14ac:dyDescent="0.25">
      <c r="A6" s="100" t="s">
        <v>170</v>
      </c>
      <c r="B6" s="100"/>
      <c r="C6" s="100"/>
      <c r="D6" s="100"/>
      <c r="E6" s="1"/>
      <c r="F6" s="1"/>
      <c r="G6" s="1"/>
    </row>
    <row r="7" spans="1:7" ht="25.5" customHeight="1" x14ac:dyDescent="0.25">
      <c r="A7" s="3" t="s">
        <v>2</v>
      </c>
      <c r="B7" s="3" t="s">
        <v>3</v>
      </c>
      <c r="C7" s="3" t="s">
        <v>171</v>
      </c>
      <c r="D7" s="3" t="s">
        <v>172</v>
      </c>
      <c r="E7" s="1"/>
      <c r="F7" s="1"/>
      <c r="G7" s="1"/>
    </row>
    <row r="8" spans="1:7" ht="11.25" customHeight="1" x14ac:dyDescent="0.25">
      <c r="A8" s="2">
        <v>1</v>
      </c>
      <c r="B8" s="2">
        <v>2</v>
      </c>
      <c r="C8" s="2">
        <v>3</v>
      </c>
      <c r="D8" s="2">
        <v>4</v>
      </c>
      <c r="E8" s="1"/>
      <c r="F8" s="1"/>
      <c r="G8" s="1"/>
    </row>
    <row r="9" spans="1:7" x14ac:dyDescent="0.25">
      <c r="A9" s="8" t="s">
        <v>13</v>
      </c>
      <c r="B9" s="2"/>
      <c r="C9" s="2"/>
      <c r="D9" s="2"/>
      <c r="E9" s="1"/>
      <c r="F9" s="1"/>
      <c r="G9" s="1"/>
    </row>
    <row r="10" spans="1:7" x14ac:dyDescent="0.25">
      <c r="A10" s="13" t="s">
        <v>4</v>
      </c>
      <c r="B10" s="37">
        <v>110</v>
      </c>
      <c r="C10" s="70">
        <v>171</v>
      </c>
      <c r="D10" s="87">
        <v>147</v>
      </c>
      <c r="E10" s="1"/>
      <c r="F10" s="1"/>
      <c r="G10" s="1"/>
    </row>
    <row r="11" spans="1:7" x14ac:dyDescent="0.25">
      <c r="A11" s="13" t="s">
        <v>5</v>
      </c>
      <c r="B11" s="37">
        <v>120</v>
      </c>
      <c r="C11" s="70">
        <v>4</v>
      </c>
      <c r="D11" s="87">
        <v>7</v>
      </c>
      <c r="E11" s="1"/>
      <c r="F11" s="1"/>
      <c r="G11" s="1"/>
    </row>
    <row r="12" spans="1:7" x14ac:dyDescent="0.25">
      <c r="A12" s="4" t="s">
        <v>7</v>
      </c>
      <c r="B12" s="104">
        <v>130</v>
      </c>
      <c r="C12" s="86"/>
      <c r="D12" s="72"/>
      <c r="E12" s="1"/>
      <c r="F12" s="1"/>
      <c r="G12" s="1"/>
    </row>
    <row r="13" spans="1:7" x14ac:dyDescent="0.25">
      <c r="A13" s="5" t="s">
        <v>6</v>
      </c>
      <c r="B13" s="111"/>
      <c r="C13" s="84"/>
      <c r="D13" s="85"/>
      <c r="E13" s="1"/>
      <c r="F13" s="1"/>
      <c r="G13" s="1"/>
    </row>
    <row r="14" spans="1:7" x14ac:dyDescent="0.25">
      <c r="A14" s="13" t="s">
        <v>53</v>
      </c>
      <c r="B14" s="37">
        <v>131</v>
      </c>
      <c r="C14" s="70"/>
      <c r="D14" s="87"/>
      <c r="E14" s="1"/>
      <c r="F14" s="1"/>
      <c r="G14" s="1"/>
    </row>
    <row r="15" spans="1:7" x14ac:dyDescent="0.25">
      <c r="A15" s="13" t="s">
        <v>54</v>
      </c>
      <c r="B15" s="37">
        <v>132</v>
      </c>
      <c r="C15" s="70"/>
      <c r="D15" s="87"/>
      <c r="E15" s="1"/>
      <c r="F15" s="1"/>
      <c r="G15" s="1"/>
    </row>
    <row r="16" spans="1:7" x14ac:dyDescent="0.25">
      <c r="A16" s="4" t="s">
        <v>55</v>
      </c>
      <c r="B16" s="38">
        <v>133</v>
      </c>
      <c r="C16" s="86"/>
      <c r="D16" s="72"/>
      <c r="E16" s="1"/>
      <c r="F16" s="1"/>
      <c r="G16" s="1"/>
    </row>
    <row r="17" spans="1:7" x14ac:dyDescent="0.25">
      <c r="A17" s="5" t="s">
        <v>56</v>
      </c>
      <c r="B17" s="39"/>
      <c r="C17" s="84"/>
      <c r="D17" s="85"/>
      <c r="E17" s="1"/>
      <c r="F17" s="1"/>
      <c r="G17" s="1"/>
    </row>
    <row r="18" spans="1:7" x14ac:dyDescent="0.25">
      <c r="A18" s="13" t="s">
        <v>8</v>
      </c>
      <c r="B18" s="37">
        <v>140</v>
      </c>
      <c r="C18" s="70"/>
      <c r="D18" s="87"/>
      <c r="E18" s="1"/>
      <c r="F18" s="1"/>
      <c r="G18" s="1"/>
    </row>
    <row r="19" spans="1:7" x14ac:dyDescent="0.25">
      <c r="A19" s="13" t="s">
        <v>9</v>
      </c>
      <c r="B19" s="37">
        <v>150</v>
      </c>
      <c r="C19" s="70"/>
      <c r="D19" s="87"/>
      <c r="E19" s="1"/>
      <c r="F19" s="1"/>
      <c r="G19" s="1"/>
    </row>
    <row r="20" spans="1:7" x14ac:dyDescent="0.25">
      <c r="A20" s="13" t="s">
        <v>10</v>
      </c>
      <c r="B20" s="37">
        <v>160</v>
      </c>
      <c r="C20" s="70"/>
      <c r="D20" s="87"/>
      <c r="E20" s="1"/>
      <c r="F20" s="1"/>
      <c r="G20" s="1"/>
    </row>
    <row r="21" spans="1:7" x14ac:dyDescent="0.25">
      <c r="A21" s="13" t="s">
        <v>11</v>
      </c>
      <c r="B21" s="37">
        <v>170</v>
      </c>
      <c r="C21" s="70"/>
      <c r="D21" s="87"/>
      <c r="E21" s="1"/>
      <c r="F21" s="1"/>
      <c r="G21" s="1"/>
    </row>
    <row r="22" spans="1:7" x14ac:dyDescent="0.25">
      <c r="A22" s="13" t="s">
        <v>12</v>
      </c>
      <c r="B22" s="37">
        <v>180</v>
      </c>
      <c r="C22" s="70"/>
      <c r="D22" s="87"/>
      <c r="E22" s="1"/>
      <c r="F22" s="1"/>
      <c r="G22" s="1"/>
    </row>
    <row r="23" spans="1:7" x14ac:dyDescent="0.25">
      <c r="A23" s="16" t="s">
        <v>34</v>
      </c>
      <c r="B23" s="37">
        <v>190</v>
      </c>
      <c r="C23" s="70">
        <v>175</v>
      </c>
      <c r="D23" s="87">
        <v>154</v>
      </c>
      <c r="E23" s="1"/>
      <c r="F23" s="1"/>
      <c r="G23" s="1"/>
    </row>
    <row r="24" spans="1:7" x14ac:dyDescent="0.25">
      <c r="A24" s="8" t="s">
        <v>14</v>
      </c>
      <c r="B24" s="2"/>
      <c r="C24" s="88"/>
      <c r="D24" s="88"/>
      <c r="E24" s="1"/>
      <c r="F24" s="1"/>
      <c r="G24" s="1"/>
    </row>
    <row r="25" spans="1:7" x14ac:dyDescent="0.25">
      <c r="A25" s="13" t="s">
        <v>15</v>
      </c>
      <c r="B25" s="37">
        <v>210</v>
      </c>
      <c r="C25" s="70">
        <v>426</v>
      </c>
      <c r="D25" s="87">
        <v>418</v>
      </c>
      <c r="E25" s="1"/>
      <c r="F25" s="1"/>
      <c r="G25" s="1"/>
    </row>
    <row r="26" spans="1:7" x14ac:dyDescent="0.25">
      <c r="A26" s="13" t="s">
        <v>16</v>
      </c>
      <c r="B26" s="37">
        <v>211</v>
      </c>
      <c r="C26" s="70">
        <v>333</v>
      </c>
      <c r="D26" s="87">
        <v>361</v>
      </c>
      <c r="E26" s="1"/>
      <c r="F26" s="1"/>
      <c r="G26" s="1"/>
    </row>
    <row r="27" spans="1:7" x14ac:dyDescent="0.25">
      <c r="A27" s="13" t="s">
        <v>17</v>
      </c>
      <c r="B27" s="37">
        <v>212</v>
      </c>
      <c r="C27" s="70"/>
      <c r="D27" s="87"/>
      <c r="E27" s="1"/>
      <c r="F27" s="1"/>
      <c r="G27" s="1"/>
    </row>
    <row r="28" spans="1:7" x14ac:dyDescent="0.25">
      <c r="A28" s="13" t="s">
        <v>18</v>
      </c>
      <c r="B28" s="37">
        <v>213</v>
      </c>
      <c r="C28" s="70">
        <v>74</v>
      </c>
      <c r="D28" s="87">
        <v>28</v>
      </c>
      <c r="E28" s="1"/>
      <c r="F28" s="1"/>
      <c r="G28" s="1"/>
    </row>
    <row r="29" spans="1:7" x14ac:dyDescent="0.25">
      <c r="A29" s="13" t="s">
        <v>19</v>
      </c>
      <c r="B29" s="37">
        <v>214</v>
      </c>
      <c r="C29" s="70">
        <v>19</v>
      </c>
      <c r="D29" s="87">
        <v>29</v>
      </c>
      <c r="E29" s="1"/>
      <c r="F29" s="1"/>
      <c r="G29" s="1"/>
    </row>
    <row r="30" spans="1:7" x14ac:dyDescent="0.25">
      <c r="A30" s="13" t="s">
        <v>20</v>
      </c>
      <c r="B30" s="37">
        <v>215</v>
      </c>
      <c r="C30" s="70"/>
      <c r="D30" s="87"/>
      <c r="E30" s="1"/>
      <c r="F30" s="1"/>
      <c r="G30" s="1"/>
    </row>
    <row r="31" spans="1:7" x14ac:dyDescent="0.25">
      <c r="A31" s="13" t="s">
        <v>21</v>
      </c>
      <c r="B31" s="37">
        <v>216</v>
      </c>
      <c r="C31" s="70"/>
      <c r="D31" s="87"/>
      <c r="E31" s="1"/>
      <c r="F31" s="1"/>
      <c r="G31" s="1"/>
    </row>
    <row r="32" spans="1:7" x14ac:dyDescent="0.25">
      <c r="A32" s="4" t="s">
        <v>22</v>
      </c>
      <c r="B32" s="38">
        <v>220</v>
      </c>
      <c r="C32" s="86"/>
      <c r="D32" s="72"/>
      <c r="E32" s="1"/>
      <c r="F32" s="1"/>
      <c r="G32" s="1"/>
    </row>
    <row r="33" spans="1:7" x14ac:dyDescent="0.25">
      <c r="A33" s="5" t="s">
        <v>23</v>
      </c>
      <c r="B33" s="39"/>
      <c r="C33" s="84"/>
      <c r="D33" s="85"/>
      <c r="E33" s="1"/>
      <c r="F33" s="1"/>
      <c r="G33" s="1"/>
    </row>
    <row r="34" spans="1:7" x14ac:dyDescent="0.25">
      <c r="A34" s="74" t="s">
        <v>24</v>
      </c>
      <c r="B34" s="37">
        <v>230</v>
      </c>
      <c r="C34" s="70">
        <v>7</v>
      </c>
      <c r="D34" s="87">
        <v>10</v>
      </c>
      <c r="E34" s="1"/>
      <c r="F34" s="1"/>
      <c r="G34" s="1"/>
    </row>
    <row r="35" spans="1:7" x14ac:dyDescent="0.25">
      <c r="A35" s="4" t="s">
        <v>25</v>
      </c>
      <c r="B35" s="38">
        <v>240</v>
      </c>
      <c r="C35" s="86">
        <v>16</v>
      </c>
      <c r="D35" s="72">
        <v>15</v>
      </c>
      <c r="E35" s="1"/>
      <c r="F35" s="1"/>
      <c r="G35" s="1"/>
    </row>
    <row r="36" spans="1:7" x14ac:dyDescent="0.25">
      <c r="A36" s="5" t="s">
        <v>26</v>
      </c>
      <c r="B36" s="39"/>
      <c r="C36" s="84"/>
      <c r="D36" s="85"/>
      <c r="E36" s="1"/>
      <c r="F36" s="1"/>
      <c r="G36" s="1"/>
    </row>
    <row r="37" spans="1:7" x14ac:dyDescent="0.25">
      <c r="A37" s="13" t="s">
        <v>27</v>
      </c>
      <c r="B37" s="37">
        <v>250</v>
      </c>
      <c r="C37" s="70">
        <v>709</v>
      </c>
      <c r="D37" s="87">
        <v>852</v>
      </c>
      <c r="E37" s="1"/>
      <c r="F37" s="1"/>
      <c r="G37" s="1"/>
    </row>
    <row r="38" spans="1:7" x14ac:dyDescent="0.25">
      <c r="A38" s="13" t="s">
        <v>28</v>
      </c>
      <c r="B38" s="37">
        <v>260</v>
      </c>
      <c r="C38" s="70"/>
      <c r="D38" s="87"/>
      <c r="E38" s="1"/>
      <c r="F38" s="1"/>
      <c r="G38" s="1"/>
    </row>
    <row r="39" spans="1:7" x14ac:dyDescent="0.25">
      <c r="A39" s="13" t="s">
        <v>29</v>
      </c>
      <c r="B39" s="37">
        <v>270</v>
      </c>
      <c r="C39" s="70">
        <v>50</v>
      </c>
      <c r="D39" s="87">
        <v>74</v>
      </c>
      <c r="E39" s="1"/>
      <c r="F39" s="1"/>
      <c r="G39" s="1"/>
    </row>
    <row r="40" spans="1:7" x14ac:dyDescent="0.25">
      <c r="A40" s="13" t="s">
        <v>30</v>
      </c>
      <c r="B40" s="38">
        <v>280</v>
      </c>
      <c r="C40" s="70"/>
      <c r="D40" s="87"/>
      <c r="E40" s="1"/>
      <c r="F40" s="1"/>
      <c r="G40" s="1"/>
    </row>
    <row r="41" spans="1:7" x14ac:dyDescent="0.25">
      <c r="A41" s="16" t="s">
        <v>31</v>
      </c>
      <c r="B41" s="40">
        <v>290</v>
      </c>
      <c r="C41" s="89">
        <f>SUM(C25+C32+C34+C35+C37+C38+C39+C40)</f>
        <v>1208</v>
      </c>
      <c r="D41" s="90">
        <f>SUM(D25+D34+D35+D37+D38+D39+F42)</f>
        <v>1369</v>
      </c>
      <c r="E41" s="1"/>
      <c r="F41" s="1"/>
      <c r="G41" s="1"/>
    </row>
    <row r="42" spans="1:7" x14ac:dyDescent="0.25">
      <c r="A42" s="16" t="s">
        <v>32</v>
      </c>
      <c r="B42" s="40">
        <v>300</v>
      </c>
      <c r="C42" s="89">
        <f>SUM(C23+C41)</f>
        <v>1383</v>
      </c>
      <c r="D42" s="90">
        <f>SUM(D23+D41)</f>
        <v>1523</v>
      </c>
      <c r="E42" s="1"/>
      <c r="F42" s="1"/>
      <c r="G42" s="1"/>
    </row>
    <row r="43" spans="1:7" x14ac:dyDescent="0.25">
      <c r="A43" s="17" t="s">
        <v>33</v>
      </c>
      <c r="B43" s="14"/>
      <c r="C43" s="91"/>
      <c r="D43" s="87"/>
      <c r="E43" s="1"/>
      <c r="F43" s="1"/>
      <c r="G43" s="1"/>
    </row>
    <row r="44" spans="1:7" x14ac:dyDescent="0.25">
      <c r="A44" s="13" t="s">
        <v>35</v>
      </c>
      <c r="B44" s="37">
        <v>410</v>
      </c>
      <c r="C44" s="70">
        <v>28</v>
      </c>
      <c r="D44" s="87">
        <v>28</v>
      </c>
      <c r="E44" s="1"/>
      <c r="F44" s="1"/>
      <c r="G44" s="1"/>
    </row>
    <row r="45" spans="1:7" x14ac:dyDescent="0.25">
      <c r="A45" s="13" t="s">
        <v>36</v>
      </c>
      <c r="B45" s="37">
        <v>420</v>
      </c>
      <c r="C45" s="37"/>
      <c r="D45" s="15"/>
      <c r="E45" s="1"/>
      <c r="F45" s="1"/>
      <c r="G45" s="1"/>
    </row>
    <row r="46" spans="1:7" x14ac:dyDescent="0.25">
      <c r="A46" s="13" t="s">
        <v>37</v>
      </c>
      <c r="B46" s="37">
        <v>430</v>
      </c>
      <c r="C46" s="37"/>
      <c r="D46" s="15"/>
      <c r="E46" s="1"/>
      <c r="F46" s="1"/>
      <c r="G46" s="1"/>
    </row>
    <row r="47" spans="1:7" x14ac:dyDescent="0.25">
      <c r="A47" s="13" t="s">
        <v>38</v>
      </c>
      <c r="B47" s="37">
        <v>440</v>
      </c>
      <c r="C47" s="70">
        <v>11</v>
      </c>
      <c r="D47" s="87">
        <v>11</v>
      </c>
      <c r="E47" s="1"/>
      <c r="F47" s="1"/>
      <c r="G47" s="1"/>
    </row>
    <row r="48" spans="1:7" x14ac:dyDescent="0.25">
      <c r="A48" s="13" t="s">
        <v>39</v>
      </c>
      <c r="B48" s="37">
        <v>450</v>
      </c>
      <c r="C48" s="70">
        <v>450</v>
      </c>
      <c r="D48" s="87">
        <v>395</v>
      </c>
      <c r="E48" s="1"/>
      <c r="F48" s="1"/>
      <c r="G48" s="1"/>
    </row>
    <row r="49" spans="1:7" x14ac:dyDescent="0.25">
      <c r="A49" s="13" t="s">
        <v>40</v>
      </c>
      <c r="B49" s="37">
        <v>460</v>
      </c>
      <c r="C49" s="70">
        <v>444</v>
      </c>
      <c r="D49" s="87">
        <v>455</v>
      </c>
      <c r="E49" s="1"/>
      <c r="F49" s="1"/>
      <c r="G49" s="1"/>
    </row>
    <row r="50" spans="1:7" x14ac:dyDescent="0.25">
      <c r="A50" s="13" t="s">
        <v>41</v>
      </c>
      <c r="B50" s="37">
        <v>470</v>
      </c>
      <c r="C50" s="70"/>
      <c r="D50" s="87"/>
      <c r="E50" s="1"/>
      <c r="F50" s="1"/>
      <c r="G50" s="1"/>
    </row>
    <row r="51" spans="1:7" x14ac:dyDescent="0.25">
      <c r="A51" s="13" t="s">
        <v>42</v>
      </c>
      <c r="B51" s="37">
        <v>480</v>
      </c>
      <c r="C51" s="70"/>
      <c r="D51" s="87"/>
      <c r="E51" s="1"/>
      <c r="F51" s="1"/>
      <c r="G51" s="1"/>
    </row>
    <row r="52" spans="1:7" x14ac:dyDescent="0.25">
      <c r="A52" s="16" t="s">
        <v>43</v>
      </c>
      <c r="B52" s="40">
        <v>490</v>
      </c>
      <c r="C52" s="89">
        <f>SUM(C44+C45+C46+C47+C48+C49+C50+C51)</f>
        <v>933</v>
      </c>
      <c r="D52" s="90">
        <f>SUM(D44+D45+D46+D47+D48+D49+D50+D51)</f>
        <v>889</v>
      </c>
      <c r="E52" s="1"/>
      <c r="F52" s="1"/>
      <c r="G52" s="1"/>
    </row>
    <row r="53" spans="1:7" x14ac:dyDescent="0.25">
      <c r="A53" s="17" t="s">
        <v>44</v>
      </c>
      <c r="B53" s="14"/>
      <c r="C53" s="91"/>
      <c r="D53" s="87"/>
      <c r="E53" s="1"/>
      <c r="F53" s="1"/>
      <c r="G53" s="1"/>
    </row>
    <row r="54" spans="1:7" x14ac:dyDescent="0.25">
      <c r="A54" s="13" t="s">
        <v>45</v>
      </c>
      <c r="B54" s="37">
        <v>510</v>
      </c>
      <c r="C54" s="70"/>
      <c r="D54" s="87"/>
      <c r="E54" s="1"/>
      <c r="F54" s="1"/>
      <c r="G54" s="1"/>
    </row>
    <row r="55" spans="1:7" x14ac:dyDescent="0.25">
      <c r="A55" s="4" t="s">
        <v>46</v>
      </c>
      <c r="B55" s="38">
        <v>520</v>
      </c>
      <c r="C55" s="86"/>
      <c r="D55" s="72"/>
      <c r="E55" s="1"/>
      <c r="F55" s="1"/>
      <c r="G55" s="1"/>
    </row>
    <row r="56" spans="1:7" x14ac:dyDescent="0.25">
      <c r="A56" s="5" t="s">
        <v>47</v>
      </c>
      <c r="B56" s="39"/>
      <c r="C56" s="84"/>
      <c r="D56" s="85"/>
      <c r="E56" s="1"/>
      <c r="F56" s="1"/>
      <c r="G56" s="1"/>
    </row>
    <row r="57" spans="1:7" x14ac:dyDescent="0.25">
      <c r="A57" s="13" t="s">
        <v>48</v>
      </c>
      <c r="B57" s="37">
        <v>530</v>
      </c>
      <c r="C57" s="70"/>
      <c r="D57" s="87"/>
      <c r="E57" s="1"/>
      <c r="F57" s="1"/>
      <c r="G57" s="1"/>
    </row>
    <row r="58" spans="1:7" x14ac:dyDescent="0.25">
      <c r="A58" s="13" t="s">
        <v>49</v>
      </c>
      <c r="B58" s="37">
        <v>540</v>
      </c>
      <c r="C58" s="70"/>
      <c r="D58" s="87"/>
      <c r="E58" s="1"/>
      <c r="F58" s="1"/>
      <c r="G58" s="1"/>
    </row>
    <row r="59" spans="1:7" x14ac:dyDescent="0.25">
      <c r="A59" s="13" t="s">
        <v>50</v>
      </c>
      <c r="B59" s="37">
        <v>550</v>
      </c>
      <c r="C59" s="70"/>
      <c r="D59" s="87"/>
      <c r="E59" s="1"/>
      <c r="F59" s="1"/>
      <c r="G59" s="1"/>
    </row>
    <row r="60" spans="1:7" x14ac:dyDescent="0.25">
      <c r="A60" s="13" t="s">
        <v>51</v>
      </c>
      <c r="B60" s="37">
        <v>560</v>
      </c>
      <c r="C60" s="70"/>
      <c r="D60" s="87"/>
      <c r="E60" s="1"/>
      <c r="F60" s="1"/>
      <c r="G60" s="1"/>
    </row>
    <row r="61" spans="1:7" x14ac:dyDescent="0.25">
      <c r="A61" s="18" t="s">
        <v>52</v>
      </c>
      <c r="B61" s="40">
        <v>590</v>
      </c>
      <c r="C61" s="89">
        <f>SUM(C54+C55+C57+C58+C59+C60)</f>
        <v>0</v>
      </c>
      <c r="D61" s="89">
        <f>SUM(D54+D55+D57+D58+D59+D60)</f>
        <v>0</v>
      </c>
      <c r="E61" s="1"/>
      <c r="F61" s="1"/>
      <c r="G61" s="1"/>
    </row>
    <row r="62" spans="1:7" x14ac:dyDescent="0.25">
      <c r="A62" s="19" t="s">
        <v>57</v>
      </c>
      <c r="B62" s="14"/>
      <c r="C62" s="91"/>
      <c r="D62" s="87"/>
      <c r="E62" s="1"/>
      <c r="F62" s="1"/>
      <c r="G62" s="1"/>
    </row>
    <row r="63" spans="1:7" x14ac:dyDescent="0.25">
      <c r="A63" s="20" t="s">
        <v>58</v>
      </c>
      <c r="B63" s="37">
        <v>610</v>
      </c>
      <c r="C63" s="70">
        <v>51</v>
      </c>
      <c r="D63" s="87">
        <v>51</v>
      </c>
      <c r="E63" s="1"/>
      <c r="F63" s="1"/>
      <c r="G63" s="1"/>
    </row>
    <row r="64" spans="1:7" x14ac:dyDescent="0.25">
      <c r="A64" s="20" t="s">
        <v>59</v>
      </c>
      <c r="B64" s="37">
        <v>620</v>
      </c>
      <c r="C64" s="70"/>
      <c r="D64" s="87"/>
      <c r="E64" s="1"/>
      <c r="F64" s="1"/>
      <c r="G64" s="1"/>
    </row>
    <row r="65" spans="1:7" x14ac:dyDescent="0.25">
      <c r="A65" s="20" t="s">
        <v>60</v>
      </c>
      <c r="B65" s="37">
        <v>630</v>
      </c>
      <c r="C65" s="70">
        <v>399</v>
      </c>
      <c r="D65" s="87">
        <v>583</v>
      </c>
      <c r="E65" s="1"/>
      <c r="F65" s="1"/>
      <c r="G65" s="1"/>
    </row>
    <row r="66" spans="1:7" x14ac:dyDescent="0.25">
      <c r="A66" s="20" t="s">
        <v>61</v>
      </c>
      <c r="B66" s="37">
        <v>631</v>
      </c>
      <c r="C66" s="70">
        <v>185</v>
      </c>
      <c r="D66" s="87">
        <v>405</v>
      </c>
      <c r="E66" s="1"/>
      <c r="F66" s="1"/>
      <c r="G66" s="1"/>
    </row>
    <row r="67" spans="1:7" x14ac:dyDescent="0.25">
      <c r="A67" s="20" t="s">
        <v>62</v>
      </c>
      <c r="B67" s="37">
        <v>632</v>
      </c>
      <c r="C67" s="70">
        <v>103</v>
      </c>
      <c r="D67" s="87">
        <v>25</v>
      </c>
      <c r="E67" s="1"/>
      <c r="F67" s="1"/>
      <c r="G67" s="1"/>
    </row>
    <row r="68" spans="1:7" x14ac:dyDescent="0.25">
      <c r="A68" s="20" t="s">
        <v>63</v>
      </c>
      <c r="B68" s="37">
        <v>633</v>
      </c>
      <c r="C68" s="70">
        <v>63</v>
      </c>
      <c r="D68" s="87">
        <v>72</v>
      </c>
      <c r="E68" s="1"/>
      <c r="F68" s="1"/>
      <c r="G68" s="1"/>
    </row>
    <row r="69" spans="1:7" x14ac:dyDescent="0.25">
      <c r="A69" s="20" t="s">
        <v>64</v>
      </c>
      <c r="B69" s="37">
        <v>634</v>
      </c>
      <c r="C69" s="91">
        <v>11</v>
      </c>
      <c r="D69" s="92">
        <v>15</v>
      </c>
      <c r="E69" s="1"/>
      <c r="F69" s="1"/>
      <c r="G69" s="1"/>
    </row>
    <row r="70" spans="1:7" x14ac:dyDescent="0.25">
      <c r="A70" s="20" t="s">
        <v>65</v>
      </c>
      <c r="B70" s="37">
        <v>635</v>
      </c>
      <c r="C70" s="86">
        <v>31</v>
      </c>
      <c r="D70" s="70">
        <v>38</v>
      </c>
      <c r="E70" s="1"/>
      <c r="F70" s="1"/>
      <c r="G70" s="1"/>
    </row>
    <row r="71" spans="1:7" x14ac:dyDescent="0.25">
      <c r="A71" s="20" t="s">
        <v>66</v>
      </c>
      <c r="B71" s="42">
        <v>636</v>
      </c>
      <c r="C71" s="70"/>
      <c r="D71" s="87">
        <v>22</v>
      </c>
      <c r="E71" s="1"/>
      <c r="F71" s="1"/>
      <c r="G71" s="1"/>
    </row>
    <row r="72" spans="1:7" x14ac:dyDescent="0.25">
      <c r="A72" s="20" t="s">
        <v>67</v>
      </c>
      <c r="B72" s="37">
        <v>637</v>
      </c>
      <c r="C72" s="70">
        <v>5</v>
      </c>
      <c r="D72" s="87">
        <v>5</v>
      </c>
      <c r="E72" s="1"/>
      <c r="F72" s="1"/>
      <c r="G72" s="1"/>
    </row>
    <row r="73" spans="1:7" x14ac:dyDescent="0.25">
      <c r="A73" s="20" t="s">
        <v>68</v>
      </c>
      <c r="B73" s="37">
        <v>638</v>
      </c>
      <c r="C73" s="70">
        <v>1</v>
      </c>
      <c r="D73" s="87">
        <v>1</v>
      </c>
      <c r="E73" s="1"/>
      <c r="F73" s="1"/>
      <c r="G73" s="1"/>
    </row>
    <row r="74" spans="1:7" x14ac:dyDescent="0.25">
      <c r="A74" s="20" t="s">
        <v>69</v>
      </c>
      <c r="B74" s="37">
        <v>640</v>
      </c>
      <c r="C74" s="70"/>
      <c r="D74" s="87"/>
      <c r="E74" s="1"/>
      <c r="F74" s="1"/>
      <c r="G74" s="1"/>
    </row>
    <row r="75" spans="1:7" x14ac:dyDescent="0.25">
      <c r="A75" s="20" t="s">
        <v>49</v>
      </c>
      <c r="B75" s="37">
        <v>650</v>
      </c>
      <c r="C75" s="70"/>
      <c r="D75" s="87"/>
      <c r="E75" s="1"/>
      <c r="F75" s="1"/>
      <c r="G75" s="1"/>
    </row>
    <row r="76" spans="1:7" x14ac:dyDescent="0.25">
      <c r="A76" s="20" t="s">
        <v>50</v>
      </c>
      <c r="B76" s="37">
        <v>660</v>
      </c>
      <c r="C76" s="70"/>
      <c r="D76" s="87"/>
      <c r="E76" s="1"/>
      <c r="F76" s="1"/>
      <c r="G76" s="1"/>
    </row>
    <row r="77" spans="1:7" x14ac:dyDescent="0.25">
      <c r="A77" s="20" t="s">
        <v>70</v>
      </c>
      <c r="B77" s="37">
        <v>670</v>
      </c>
      <c r="C77" s="70"/>
      <c r="D77" s="87"/>
      <c r="E77" s="1"/>
      <c r="F77" s="1"/>
      <c r="G77" s="1"/>
    </row>
    <row r="78" spans="1:7" x14ac:dyDescent="0.25">
      <c r="A78" s="21" t="s">
        <v>71</v>
      </c>
      <c r="B78" s="40">
        <v>690</v>
      </c>
      <c r="C78" s="89">
        <f>SUM(C63+C64+C65+C74+C75+C76+C77)</f>
        <v>450</v>
      </c>
      <c r="D78" s="90">
        <f>SUM(D63+D64+D65+D74+D75+D76+D77)</f>
        <v>634</v>
      </c>
      <c r="E78" s="1"/>
      <c r="F78" s="1"/>
      <c r="G78" s="1"/>
    </row>
    <row r="79" spans="1:7" x14ac:dyDescent="0.25">
      <c r="A79" s="19" t="s">
        <v>32</v>
      </c>
      <c r="B79" s="43">
        <v>700</v>
      </c>
      <c r="C79" s="43">
        <f>SUM(C52+C61+C78)</f>
        <v>1383</v>
      </c>
      <c r="D79" s="44">
        <f>SUM(D52+D61+D78)</f>
        <v>1523</v>
      </c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01" t="s">
        <v>173</v>
      </c>
      <c r="B81" s="102"/>
      <c r="C81" s="102"/>
      <c r="D81" s="103"/>
      <c r="E81" s="1"/>
      <c r="F81" s="1"/>
      <c r="G81" s="1"/>
    </row>
    <row r="82" spans="1:7" x14ac:dyDescent="0.25">
      <c r="A82" s="9" t="s">
        <v>72</v>
      </c>
      <c r="B82" s="38" t="s">
        <v>3</v>
      </c>
      <c r="C82" s="38" t="s">
        <v>73</v>
      </c>
      <c r="D82" s="6" t="s">
        <v>73</v>
      </c>
      <c r="E82" s="1"/>
      <c r="F82" s="1"/>
      <c r="G82" s="1"/>
    </row>
    <row r="83" spans="1:7" x14ac:dyDescent="0.25">
      <c r="A83" s="10"/>
      <c r="B83" s="79"/>
      <c r="C83" s="83" t="s">
        <v>174</v>
      </c>
      <c r="D83" s="7" t="s">
        <v>175</v>
      </c>
      <c r="E83" s="1"/>
      <c r="F83" s="1"/>
      <c r="G83" s="1"/>
    </row>
    <row r="84" spans="1:7" x14ac:dyDescent="0.25">
      <c r="A84" s="9" t="s">
        <v>74</v>
      </c>
      <c r="B84" s="38"/>
      <c r="C84" s="38"/>
      <c r="D84" s="6"/>
      <c r="E84" s="1"/>
      <c r="F84" s="1"/>
      <c r="G84" s="1"/>
    </row>
    <row r="85" spans="1:7" x14ac:dyDescent="0.25">
      <c r="A85" s="10" t="s">
        <v>75</v>
      </c>
      <c r="B85" s="45">
        <v>10</v>
      </c>
      <c r="C85" s="84">
        <v>2031</v>
      </c>
      <c r="D85" s="85">
        <v>1974</v>
      </c>
      <c r="E85" s="1"/>
      <c r="F85" s="1"/>
      <c r="G85" s="1"/>
    </row>
    <row r="86" spans="1:7" x14ac:dyDescent="0.25">
      <c r="A86" s="9" t="s">
        <v>76</v>
      </c>
      <c r="B86" s="38">
        <v>20</v>
      </c>
      <c r="C86" s="86">
        <v>1531</v>
      </c>
      <c r="D86" s="72">
        <v>1538</v>
      </c>
      <c r="E86" s="1"/>
      <c r="F86" s="1"/>
      <c r="G86" s="1"/>
    </row>
    <row r="87" spans="1:7" x14ac:dyDescent="0.25">
      <c r="A87" s="10" t="s">
        <v>75</v>
      </c>
      <c r="B87" s="39"/>
      <c r="C87" s="84"/>
      <c r="D87" s="85"/>
      <c r="E87" s="1"/>
      <c r="F87" s="1"/>
      <c r="G87" s="1"/>
    </row>
    <row r="88" spans="1:7" x14ac:dyDescent="0.25">
      <c r="A88" s="20" t="s">
        <v>77</v>
      </c>
      <c r="B88" s="37">
        <v>30</v>
      </c>
      <c r="C88" s="70">
        <v>500</v>
      </c>
      <c r="D88" s="87">
        <v>436</v>
      </c>
      <c r="E88" s="1"/>
      <c r="F88" s="1"/>
      <c r="G88" s="1"/>
    </row>
    <row r="89" spans="1:7" x14ac:dyDescent="0.25">
      <c r="A89" s="20" t="s">
        <v>78</v>
      </c>
      <c r="B89" s="37">
        <v>40</v>
      </c>
      <c r="C89" s="70">
        <v>402</v>
      </c>
      <c r="D89" s="87">
        <v>356</v>
      </c>
      <c r="E89" s="1"/>
      <c r="F89" s="1"/>
      <c r="G89" s="1"/>
    </row>
    <row r="90" spans="1:7" x14ac:dyDescent="0.25">
      <c r="A90" s="20" t="s">
        <v>79</v>
      </c>
      <c r="B90" s="37">
        <v>50</v>
      </c>
      <c r="C90" s="70"/>
      <c r="D90" s="87"/>
      <c r="E90" s="1"/>
      <c r="F90" s="1"/>
      <c r="G90" s="1"/>
    </row>
    <row r="91" spans="1:7" x14ac:dyDescent="0.25">
      <c r="A91" s="75" t="s">
        <v>80</v>
      </c>
      <c r="B91" s="104">
        <v>60</v>
      </c>
      <c r="C91" s="106">
        <v>98</v>
      </c>
      <c r="D91" s="108">
        <v>80</v>
      </c>
      <c r="E91" s="1"/>
      <c r="F91" s="1"/>
      <c r="G91" s="1"/>
    </row>
    <row r="92" spans="1:7" x14ac:dyDescent="0.25">
      <c r="A92" s="76" t="s">
        <v>81</v>
      </c>
      <c r="B92" s="105"/>
      <c r="C92" s="107"/>
      <c r="D92" s="109"/>
      <c r="E92" s="1"/>
      <c r="F92" s="1"/>
      <c r="G92" s="1"/>
    </row>
    <row r="93" spans="1:7" x14ac:dyDescent="0.25">
      <c r="A93" s="20" t="s">
        <v>82</v>
      </c>
      <c r="B93" s="37">
        <v>70</v>
      </c>
      <c r="C93" s="70"/>
      <c r="D93" s="87">
        <v>4</v>
      </c>
      <c r="E93" s="1"/>
      <c r="F93" s="1"/>
      <c r="G93" s="1"/>
    </row>
    <row r="94" spans="1:7" x14ac:dyDescent="0.25">
      <c r="A94" s="22" t="s">
        <v>83</v>
      </c>
      <c r="B94" s="38">
        <v>80</v>
      </c>
      <c r="C94" s="86">
        <v>75</v>
      </c>
      <c r="D94" s="71">
        <v>58</v>
      </c>
    </row>
    <row r="95" spans="1:7" x14ac:dyDescent="0.25">
      <c r="A95" s="11" t="s">
        <v>84</v>
      </c>
      <c r="B95" s="38">
        <v>90</v>
      </c>
      <c r="C95" s="46">
        <f>SUM(C91+C93-C94)</f>
        <v>23</v>
      </c>
      <c r="D95" s="47">
        <f>SUM(D91+D93-D94)</f>
        <v>26</v>
      </c>
    </row>
    <row r="96" spans="1:7" x14ac:dyDescent="0.25">
      <c r="A96" s="12" t="s">
        <v>85</v>
      </c>
      <c r="B96" s="48"/>
      <c r="C96" s="48"/>
      <c r="D96" s="49"/>
    </row>
    <row r="97" spans="1:4" x14ac:dyDescent="0.25">
      <c r="A97" s="22" t="s">
        <v>86</v>
      </c>
      <c r="B97" s="41">
        <v>100</v>
      </c>
      <c r="C97" s="70"/>
      <c r="D97" s="71">
        <v>5</v>
      </c>
    </row>
    <row r="98" spans="1:4" x14ac:dyDescent="0.25">
      <c r="A98" s="11" t="s">
        <v>88</v>
      </c>
      <c r="B98" s="82">
        <v>101</v>
      </c>
      <c r="C98" s="46"/>
      <c r="D98" s="72">
        <v>5</v>
      </c>
    </row>
    <row r="99" spans="1:4" x14ac:dyDescent="0.25">
      <c r="A99" s="12" t="s">
        <v>87</v>
      </c>
      <c r="B99" s="83"/>
      <c r="C99" s="48"/>
      <c r="D99" s="49"/>
    </row>
    <row r="100" spans="1:4" x14ac:dyDescent="0.25">
      <c r="A100" s="11" t="s">
        <v>90</v>
      </c>
      <c r="B100" s="41">
        <v>102</v>
      </c>
      <c r="C100" s="50"/>
      <c r="D100" s="50"/>
    </row>
    <row r="101" spans="1:4" x14ac:dyDescent="0.25">
      <c r="A101" s="12" t="s">
        <v>89</v>
      </c>
      <c r="B101" s="37"/>
      <c r="C101" s="50"/>
      <c r="D101" s="49"/>
    </row>
    <row r="102" spans="1:4" x14ac:dyDescent="0.25">
      <c r="A102" s="22" t="s">
        <v>91</v>
      </c>
      <c r="B102" s="41">
        <v>103</v>
      </c>
      <c r="C102" s="50"/>
      <c r="D102" s="51"/>
    </row>
    <row r="103" spans="1:4" x14ac:dyDescent="0.25">
      <c r="A103" s="22" t="s">
        <v>92</v>
      </c>
      <c r="B103" s="41">
        <v>104</v>
      </c>
      <c r="C103" s="50"/>
      <c r="D103" s="51"/>
    </row>
    <row r="104" spans="1:4" x14ac:dyDescent="0.25">
      <c r="A104" s="22" t="s">
        <v>93</v>
      </c>
      <c r="B104" s="41">
        <v>110</v>
      </c>
      <c r="C104" s="50"/>
      <c r="D104" s="51"/>
    </row>
    <row r="105" spans="1:4" x14ac:dyDescent="0.25">
      <c r="A105" s="11" t="s">
        <v>94</v>
      </c>
      <c r="B105" s="104">
        <v>111</v>
      </c>
      <c r="C105" s="110"/>
      <c r="D105" s="110"/>
    </row>
    <row r="106" spans="1:4" x14ac:dyDescent="0.25">
      <c r="A106" s="12" t="s">
        <v>87</v>
      </c>
      <c r="B106" s="111"/>
      <c r="C106" s="105"/>
      <c r="D106" s="105"/>
    </row>
    <row r="107" spans="1:4" x14ac:dyDescent="0.25">
      <c r="A107" s="22" t="s">
        <v>95</v>
      </c>
      <c r="B107" s="41">
        <v>112</v>
      </c>
      <c r="C107" s="50"/>
      <c r="D107" s="51"/>
    </row>
    <row r="108" spans="1:4" x14ac:dyDescent="0.25">
      <c r="A108" s="22" t="s">
        <v>96</v>
      </c>
      <c r="B108" s="41">
        <v>120</v>
      </c>
      <c r="C108" s="50">
        <v>1</v>
      </c>
      <c r="D108" s="51">
        <v>1</v>
      </c>
    </row>
    <row r="109" spans="1:4" x14ac:dyDescent="0.25">
      <c r="A109" s="11" t="s">
        <v>98</v>
      </c>
      <c r="B109" s="82">
        <v>121</v>
      </c>
      <c r="C109" s="46"/>
      <c r="D109" s="47"/>
    </row>
    <row r="110" spans="1:4" x14ac:dyDescent="0.25">
      <c r="A110" s="12" t="s">
        <v>97</v>
      </c>
      <c r="B110" s="83"/>
      <c r="C110" s="48"/>
      <c r="D110" s="49"/>
    </row>
    <row r="111" spans="1:4" x14ac:dyDescent="0.25">
      <c r="A111" s="22" t="s">
        <v>99</v>
      </c>
      <c r="B111" s="41">
        <v>122</v>
      </c>
      <c r="C111" s="50">
        <v>1</v>
      </c>
      <c r="D111" s="51">
        <v>1</v>
      </c>
    </row>
    <row r="112" spans="1:4" x14ac:dyDescent="0.25">
      <c r="A112" s="22" t="s">
        <v>100</v>
      </c>
      <c r="B112" s="41">
        <v>130</v>
      </c>
      <c r="C112" s="50">
        <v>9</v>
      </c>
      <c r="D112" s="51">
        <v>5</v>
      </c>
    </row>
    <row r="113" spans="1:4" x14ac:dyDescent="0.25">
      <c r="A113" s="22" t="s">
        <v>101</v>
      </c>
      <c r="B113" s="41">
        <v>131</v>
      </c>
      <c r="C113" s="50">
        <v>7</v>
      </c>
      <c r="D113" s="51">
        <v>5</v>
      </c>
    </row>
    <row r="114" spans="1:4" x14ac:dyDescent="0.25">
      <c r="A114" s="11" t="s">
        <v>102</v>
      </c>
      <c r="B114" s="82">
        <v>132</v>
      </c>
      <c r="C114" s="46"/>
      <c r="D114" s="47"/>
    </row>
    <row r="115" spans="1:4" x14ac:dyDescent="0.25">
      <c r="A115" s="12" t="s">
        <v>103</v>
      </c>
      <c r="B115" s="83"/>
      <c r="C115" s="48"/>
      <c r="D115" s="49"/>
    </row>
    <row r="116" spans="1:4" x14ac:dyDescent="0.25">
      <c r="A116" s="22" t="s">
        <v>104</v>
      </c>
      <c r="B116" s="41">
        <v>133</v>
      </c>
      <c r="C116" s="50">
        <v>2</v>
      </c>
      <c r="D116" s="51"/>
    </row>
    <row r="117" spans="1:4" x14ac:dyDescent="0.25">
      <c r="A117" s="11" t="s">
        <v>105</v>
      </c>
      <c r="B117" s="82">
        <v>140</v>
      </c>
      <c r="C117" s="46">
        <v>-8</v>
      </c>
      <c r="D117" s="47">
        <v>1</v>
      </c>
    </row>
    <row r="118" spans="1:4" x14ac:dyDescent="0.25">
      <c r="A118" s="12" t="s">
        <v>164</v>
      </c>
      <c r="B118" s="83"/>
      <c r="C118" s="48"/>
      <c r="D118" s="49"/>
    </row>
    <row r="119" spans="1:4" x14ac:dyDescent="0.25">
      <c r="A119" s="22" t="s">
        <v>106</v>
      </c>
      <c r="B119" s="41">
        <v>150</v>
      </c>
      <c r="C119" s="50">
        <f>SUM(C95+C117)</f>
        <v>15</v>
      </c>
      <c r="D119" s="51">
        <f>SUM(D95+D117)</f>
        <v>27</v>
      </c>
    </row>
    <row r="120" spans="1:4" x14ac:dyDescent="0.25">
      <c r="A120" s="22" t="s">
        <v>107</v>
      </c>
      <c r="B120" s="41">
        <v>160</v>
      </c>
      <c r="C120" s="50">
        <v>14</v>
      </c>
      <c r="D120" s="51">
        <v>13</v>
      </c>
    </row>
    <row r="121" spans="1:4" x14ac:dyDescent="0.25">
      <c r="A121" s="22" t="s">
        <v>108</v>
      </c>
      <c r="B121" s="41">
        <v>170</v>
      </c>
      <c r="C121" s="50"/>
      <c r="D121" s="51"/>
    </row>
    <row r="122" spans="1:4" x14ac:dyDescent="0.25">
      <c r="A122" s="22" t="s">
        <v>109</v>
      </c>
      <c r="B122" s="93">
        <v>180</v>
      </c>
      <c r="C122" s="50"/>
      <c r="D122" s="51"/>
    </row>
    <row r="123" spans="1:4" x14ac:dyDescent="0.25">
      <c r="A123" s="22" t="s">
        <v>110</v>
      </c>
      <c r="B123" s="41">
        <v>190</v>
      </c>
      <c r="C123" s="50"/>
      <c r="D123" s="51"/>
    </row>
    <row r="124" spans="1:4" x14ac:dyDescent="0.25">
      <c r="A124" s="78" t="s">
        <v>111</v>
      </c>
      <c r="B124" s="41">
        <v>210</v>
      </c>
      <c r="C124" s="46">
        <f>SUM(C119-C120+C121+C122-C123)</f>
        <v>1</v>
      </c>
      <c r="D124" s="50">
        <f>SUM(D119-D120+D121+D122-D123)</f>
        <v>14</v>
      </c>
    </row>
    <row r="125" spans="1:4" x14ac:dyDescent="0.25">
      <c r="A125" s="11" t="s">
        <v>112</v>
      </c>
      <c r="B125" s="94">
        <v>220</v>
      </c>
      <c r="C125" s="46">
        <v>55</v>
      </c>
      <c r="D125" s="47"/>
    </row>
    <row r="126" spans="1:4" x14ac:dyDescent="0.25">
      <c r="A126" s="12" t="s">
        <v>162</v>
      </c>
      <c r="B126" s="95"/>
      <c r="C126" s="48"/>
      <c r="D126" s="49"/>
    </row>
    <row r="127" spans="1:4" x14ac:dyDescent="0.25">
      <c r="A127" s="11" t="s">
        <v>113</v>
      </c>
      <c r="B127" s="93">
        <v>230</v>
      </c>
      <c r="C127" s="46"/>
      <c r="D127" s="47"/>
    </row>
    <row r="128" spans="1:4" x14ac:dyDescent="0.25">
      <c r="A128" s="12" t="s">
        <v>114</v>
      </c>
      <c r="B128" s="83"/>
      <c r="C128" s="48"/>
      <c r="D128" s="49"/>
    </row>
    <row r="129" spans="1:5" x14ac:dyDescent="0.25">
      <c r="A129" s="22" t="s">
        <v>115</v>
      </c>
      <c r="B129" s="41">
        <v>240</v>
      </c>
      <c r="C129" s="50">
        <v>56</v>
      </c>
      <c r="D129" s="51">
        <f>SUM(D124+D125+D127)</f>
        <v>14</v>
      </c>
    </row>
    <row r="130" spans="1:5" x14ac:dyDescent="0.25">
      <c r="A130" s="22" t="s">
        <v>116</v>
      </c>
      <c r="B130" s="41">
        <v>250</v>
      </c>
      <c r="C130" s="50">
        <v>0.04</v>
      </c>
      <c r="D130" s="51">
        <v>0.5</v>
      </c>
    </row>
    <row r="131" spans="1:5" x14ac:dyDescent="0.25">
      <c r="A131" s="22" t="s">
        <v>117</v>
      </c>
      <c r="B131" s="41">
        <v>260</v>
      </c>
      <c r="C131" s="36"/>
      <c r="D131" s="23"/>
    </row>
    <row r="132" spans="1:5" x14ac:dyDescent="0.25">
      <c r="A132" s="96" t="s">
        <v>176</v>
      </c>
      <c r="B132" s="97"/>
      <c r="C132" s="97"/>
      <c r="D132" s="98"/>
    </row>
    <row r="133" spans="1:5" x14ac:dyDescent="0.25">
      <c r="A133" s="96" t="s">
        <v>169</v>
      </c>
      <c r="B133" s="97"/>
      <c r="C133" s="97"/>
      <c r="D133" s="98"/>
    </row>
    <row r="134" spans="1:5" x14ac:dyDescent="0.25">
      <c r="A134" s="24" t="s">
        <v>118</v>
      </c>
      <c r="B134" s="113" t="s">
        <v>119</v>
      </c>
      <c r="C134" s="114"/>
      <c r="D134" s="24" t="s">
        <v>120</v>
      </c>
    </row>
    <row r="135" spans="1:5" x14ac:dyDescent="0.25">
      <c r="A135" s="24" t="s">
        <v>165</v>
      </c>
      <c r="B135" s="115">
        <v>14006</v>
      </c>
      <c r="C135" s="116"/>
      <c r="D135" s="52">
        <v>50.005400000000002</v>
      </c>
    </row>
    <row r="136" spans="1:5" x14ac:dyDescent="0.25">
      <c r="A136" t="s">
        <v>143</v>
      </c>
      <c r="B136">
        <v>152</v>
      </c>
      <c r="C136" t="s">
        <v>141</v>
      </c>
    </row>
    <row r="137" spans="1:5" x14ac:dyDescent="0.25">
      <c r="A137" s="125" t="s">
        <v>142</v>
      </c>
      <c r="B137" s="125"/>
      <c r="C137" s="125"/>
      <c r="D137" s="125"/>
    </row>
    <row r="138" spans="1:5" x14ac:dyDescent="0.25">
      <c r="A138" s="102" t="s">
        <v>177</v>
      </c>
      <c r="B138" s="102"/>
      <c r="C138" s="102"/>
      <c r="D138" s="102"/>
    </row>
    <row r="139" spans="1:5" x14ac:dyDescent="0.25">
      <c r="A139" s="96" t="s">
        <v>144</v>
      </c>
      <c r="B139" s="117"/>
      <c r="C139" s="117"/>
      <c r="D139" s="118"/>
    </row>
    <row r="140" spans="1:5" x14ac:dyDescent="0.25">
      <c r="A140" s="119" t="s">
        <v>145</v>
      </c>
      <c r="B140" s="25" t="s">
        <v>121</v>
      </c>
      <c r="C140" s="25" t="s">
        <v>123</v>
      </c>
      <c r="D140" s="30" t="s">
        <v>124</v>
      </c>
      <c r="E140" s="62"/>
    </row>
    <row r="141" spans="1:5" x14ac:dyDescent="0.25">
      <c r="A141" s="120"/>
      <c r="B141" s="26"/>
      <c r="C141" s="26" t="s">
        <v>122</v>
      </c>
      <c r="D141" s="121" t="s">
        <v>125</v>
      </c>
      <c r="E141" s="122"/>
    </row>
    <row r="142" spans="1:5" x14ac:dyDescent="0.25">
      <c r="A142" s="25" t="s">
        <v>126</v>
      </c>
      <c r="B142" s="31" t="s">
        <v>163</v>
      </c>
      <c r="C142" s="55">
        <v>13</v>
      </c>
      <c r="D142" s="56">
        <v>12</v>
      </c>
      <c r="E142" s="57"/>
    </row>
    <row r="143" spans="1:5" x14ac:dyDescent="0.25">
      <c r="A143" s="26" t="s">
        <v>127</v>
      </c>
      <c r="C143" s="58"/>
      <c r="D143" s="59"/>
      <c r="E143" s="60"/>
    </row>
    <row r="144" spans="1:5" x14ac:dyDescent="0.25">
      <c r="A144" s="33" t="s">
        <v>128</v>
      </c>
      <c r="B144" s="25" t="s">
        <v>161</v>
      </c>
      <c r="C144" s="55">
        <v>12</v>
      </c>
      <c r="D144" s="53">
        <v>24</v>
      </c>
      <c r="E144" s="54"/>
    </row>
    <row r="145" spans="1:5" x14ac:dyDescent="0.25">
      <c r="A145" s="28" t="s">
        <v>127</v>
      </c>
      <c r="B145" s="26" t="s">
        <v>129</v>
      </c>
      <c r="C145" s="58"/>
      <c r="D145" s="59"/>
      <c r="E145" s="60"/>
    </row>
    <row r="146" spans="1:5" x14ac:dyDescent="0.25">
      <c r="A146" s="34" t="s">
        <v>146</v>
      </c>
      <c r="B146" s="25" t="s">
        <v>130</v>
      </c>
      <c r="C146" s="55">
        <v>0.4546</v>
      </c>
      <c r="D146" s="53">
        <v>0.42859999999999998</v>
      </c>
      <c r="E146" s="54"/>
    </row>
    <row r="147" spans="1:5" x14ac:dyDescent="0.25">
      <c r="A147" s="29" t="s">
        <v>147</v>
      </c>
      <c r="B147" s="26"/>
      <c r="C147" s="58"/>
      <c r="D147" s="59"/>
      <c r="E147" s="60"/>
    </row>
    <row r="148" spans="1:5" x14ac:dyDescent="0.25">
      <c r="A148" s="34" t="s">
        <v>131</v>
      </c>
      <c r="B148" s="25" t="s">
        <v>130</v>
      </c>
      <c r="C148" s="55">
        <v>0.42859999999999998</v>
      </c>
      <c r="D148" s="53">
        <v>0.85799999999999998</v>
      </c>
      <c r="E148" s="54"/>
    </row>
    <row r="149" spans="1:5" x14ac:dyDescent="0.25">
      <c r="A149" s="29" t="s">
        <v>148</v>
      </c>
      <c r="B149" s="31"/>
      <c r="C149" s="64"/>
      <c r="D149" s="56"/>
      <c r="E149" s="57"/>
    </row>
    <row r="150" spans="1:5" x14ac:dyDescent="0.25">
      <c r="A150" s="27" t="s">
        <v>149</v>
      </c>
      <c r="B150" s="26"/>
      <c r="C150" s="58"/>
      <c r="D150" s="59"/>
      <c r="E150" s="60"/>
    </row>
    <row r="151" spans="1:5" ht="26.25" customHeight="1" x14ac:dyDescent="0.25">
      <c r="A151" s="81" t="s">
        <v>150</v>
      </c>
      <c r="B151" s="26" t="s">
        <v>151</v>
      </c>
      <c r="C151" s="80" t="s">
        <v>178</v>
      </c>
      <c r="D151" s="59" t="s">
        <v>152</v>
      </c>
      <c r="E151" s="60"/>
    </row>
    <row r="152" spans="1:5" x14ac:dyDescent="0.25">
      <c r="A152" s="34" t="s">
        <v>153</v>
      </c>
      <c r="B152" s="67" t="s">
        <v>154</v>
      </c>
      <c r="C152" s="68" t="s">
        <v>179</v>
      </c>
      <c r="D152" s="53" t="s">
        <v>152</v>
      </c>
      <c r="E152" s="54"/>
    </row>
    <row r="153" spans="1:5" x14ac:dyDescent="0.25">
      <c r="A153" s="66"/>
      <c r="B153" s="31" t="s">
        <v>151</v>
      </c>
      <c r="C153" s="64"/>
      <c r="D153" s="56"/>
      <c r="E153" s="57"/>
    </row>
    <row r="154" spans="1:5" x14ac:dyDescent="0.25">
      <c r="A154" s="65" t="s">
        <v>155</v>
      </c>
      <c r="B154" s="9" t="s">
        <v>154</v>
      </c>
      <c r="C154" s="69" t="s">
        <v>180</v>
      </c>
      <c r="D154" s="53" t="s">
        <v>152</v>
      </c>
      <c r="E154" s="54"/>
    </row>
    <row r="155" spans="1:5" x14ac:dyDescent="0.25">
      <c r="B155" s="32" t="s">
        <v>151</v>
      </c>
      <c r="C155" s="59"/>
      <c r="D155" s="59"/>
      <c r="E155" s="60"/>
    </row>
    <row r="156" spans="1:5" x14ac:dyDescent="0.25">
      <c r="A156" s="34" t="s">
        <v>132</v>
      </c>
      <c r="B156" s="29" t="s">
        <v>130</v>
      </c>
      <c r="C156" s="64">
        <v>0.04</v>
      </c>
      <c r="D156" s="56">
        <v>0.5</v>
      </c>
      <c r="E156" s="57"/>
    </row>
    <row r="157" spans="1:5" x14ac:dyDescent="0.25">
      <c r="A157" s="27" t="s">
        <v>133</v>
      </c>
      <c r="B157" s="27"/>
      <c r="C157" s="58"/>
      <c r="D157" s="59"/>
      <c r="E157" s="60"/>
    </row>
    <row r="158" spans="1:5" x14ac:dyDescent="0.25">
      <c r="A158" s="34" t="s">
        <v>134</v>
      </c>
      <c r="B158" s="34" t="s">
        <v>136</v>
      </c>
      <c r="C158" s="55"/>
      <c r="D158" s="53"/>
      <c r="E158" s="54"/>
    </row>
    <row r="159" spans="1:5" x14ac:dyDescent="0.25">
      <c r="A159" s="27" t="s">
        <v>135</v>
      </c>
      <c r="B159" s="26"/>
      <c r="C159" s="58"/>
      <c r="D159" s="59"/>
      <c r="E159" s="60"/>
    </row>
    <row r="160" spans="1:5" x14ac:dyDescent="0.25">
      <c r="A160" s="35" t="s">
        <v>156</v>
      </c>
      <c r="B160" s="36" t="s">
        <v>137</v>
      </c>
      <c r="C160" s="50">
        <v>36</v>
      </c>
      <c r="D160" s="61">
        <v>34</v>
      </c>
      <c r="E160" s="51"/>
    </row>
    <row r="161" spans="1:16" x14ac:dyDescent="0.25">
      <c r="A161" s="123" t="s">
        <v>157</v>
      </c>
      <c r="B161" s="124"/>
      <c r="C161" s="124"/>
      <c r="D161" s="124"/>
      <c r="E161" s="124"/>
    </row>
    <row r="162" spans="1:16" x14ac:dyDescent="0.25">
      <c r="A162" s="112" t="s">
        <v>138</v>
      </c>
      <c r="B162" s="112"/>
      <c r="C162" s="112"/>
      <c r="D162" s="112"/>
      <c r="E162" s="112"/>
    </row>
    <row r="163" spans="1:16" x14ac:dyDescent="0.25">
      <c r="A163" s="112" t="s">
        <v>167</v>
      </c>
      <c r="B163" s="112"/>
      <c r="C163" s="112"/>
      <c r="D163" s="112"/>
      <c r="E163" s="112"/>
    </row>
    <row r="164" spans="1:16" x14ac:dyDescent="0.25">
      <c r="A164" s="128" t="s">
        <v>158</v>
      </c>
      <c r="B164" s="128"/>
      <c r="C164" s="128"/>
      <c r="D164" s="128"/>
      <c r="E164" s="128"/>
    </row>
    <row r="165" spans="1:16" x14ac:dyDescent="0.25">
      <c r="A165" s="129" t="s">
        <v>181</v>
      </c>
      <c r="B165" s="129"/>
      <c r="C165" s="129"/>
      <c r="D165" s="129"/>
      <c r="E165" s="129"/>
    </row>
    <row r="166" spans="1:16" x14ac:dyDescent="0.25">
      <c r="A166" s="128" t="s">
        <v>159</v>
      </c>
      <c r="B166" s="128"/>
      <c r="C166" s="128"/>
      <c r="D166" s="128"/>
      <c r="E166" s="128"/>
    </row>
    <row r="167" spans="1:16" x14ac:dyDescent="0.25">
      <c r="A167" s="129" t="s">
        <v>182</v>
      </c>
      <c r="B167" s="129"/>
      <c r="C167" s="129"/>
      <c r="D167" s="129"/>
      <c r="E167" s="129"/>
    </row>
    <row r="168" spans="1:16" x14ac:dyDescent="0.25">
      <c r="A168" s="129" t="s">
        <v>139</v>
      </c>
      <c r="B168" s="129"/>
      <c r="C168" s="129"/>
      <c r="D168" s="129"/>
      <c r="E168" s="129"/>
    </row>
    <row r="169" spans="1:16" x14ac:dyDescent="0.25">
      <c r="A169" s="63" t="s">
        <v>160</v>
      </c>
      <c r="B169" s="63"/>
      <c r="C169" s="63"/>
      <c r="D169" s="63"/>
      <c r="E169" s="77" t="s">
        <v>166</v>
      </c>
      <c r="F169" s="1"/>
    </row>
    <row r="170" spans="1:16" ht="117" customHeight="1" x14ac:dyDescent="0.25">
      <c r="A170" s="126" t="s">
        <v>183</v>
      </c>
      <c r="B170" s="126"/>
      <c r="C170" s="126"/>
      <c r="D170" s="126"/>
      <c r="E170" s="126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</row>
    <row r="171" spans="1:16" x14ac:dyDescent="0.25">
      <c r="A171" s="127"/>
      <c r="B171" s="127"/>
      <c r="C171" s="127"/>
      <c r="D171" s="127"/>
      <c r="E171" s="127"/>
    </row>
    <row r="172" spans="1:16" x14ac:dyDescent="0.25">
      <c r="A172" s="127"/>
      <c r="B172" s="127"/>
      <c r="C172" s="127"/>
      <c r="D172" s="127"/>
      <c r="E172" s="127"/>
    </row>
    <row r="173" spans="1:16" x14ac:dyDescent="0.25">
      <c r="A173" s="127"/>
      <c r="B173" s="127"/>
      <c r="C173" s="127"/>
      <c r="D173" s="127"/>
      <c r="E173" s="127"/>
    </row>
  </sheetData>
  <mergeCells count="34">
    <mergeCell ref="A170:E170"/>
    <mergeCell ref="A171:E171"/>
    <mergeCell ref="A172:E172"/>
    <mergeCell ref="A173:E173"/>
    <mergeCell ref="A164:E164"/>
    <mergeCell ref="A165:E165"/>
    <mergeCell ref="A166:E166"/>
    <mergeCell ref="A167:E167"/>
    <mergeCell ref="A168:E168"/>
    <mergeCell ref="A163:E163"/>
    <mergeCell ref="A133:D133"/>
    <mergeCell ref="B134:C134"/>
    <mergeCell ref="B135:C135"/>
    <mergeCell ref="A139:D139"/>
    <mergeCell ref="A140:A141"/>
    <mergeCell ref="D141:E141"/>
    <mergeCell ref="A161:E161"/>
    <mergeCell ref="A162:E162"/>
    <mergeCell ref="A137:D137"/>
    <mergeCell ref="A138:D138"/>
    <mergeCell ref="A132:D132"/>
    <mergeCell ref="A2:F2"/>
    <mergeCell ref="A3:G3"/>
    <mergeCell ref="A4:G4"/>
    <mergeCell ref="A5:F5"/>
    <mergeCell ref="A6:D6"/>
    <mergeCell ref="A81:D81"/>
    <mergeCell ref="B91:B92"/>
    <mergeCell ref="C91:C92"/>
    <mergeCell ref="D91:D92"/>
    <mergeCell ref="C105:C106"/>
    <mergeCell ref="B105:B106"/>
    <mergeCell ref="D105:D106"/>
    <mergeCell ref="B12:B1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2023-03-28T13:10:41Z</dcterms:modified>
</cp:coreProperties>
</file>